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<sst xmlns="http://schemas.openxmlformats.org/spreadsheetml/2006/main" count="97" uniqueCount="22">
  <si>
    <t>Unit Conversions</t>
  </si>
  <si>
    <t>Convert from Conventional units to SI units</t>
  </si>
  <si>
    <t>Enter value</t>
  </si>
  <si>
    <t>SI value</t>
  </si>
  <si>
    <t>White blood cell count</t>
  </si>
  <si>
    <t>x 10^3/μL</t>
  </si>
  <si>
    <t>x 10^9/L</t>
  </si>
  <si>
    <t>x 10^3/mm^3</t>
  </si>
  <si>
    <t>Platelets (thrombocytes)</t>
  </si>
  <si>
    <t>Creatinine</t>
  </si>
  <si>
    <t>mg/dl</t>
  </si>
  <si>
    <t>μmol/L</t>
  </si>
  <si>
    <t>mg/L</t>
  </si>
  <si>
    <t>Albumin</t>
  </si>
  <si>
    <t>g/dl</t>
  </si>
  <si>
    <t>g/L</t>
  </si>
  <si>
    <t>Glucose</t>
  </si>
  <si>
    <t>mmol/L</t>
  </si>
  <si>
    <t>Total Bilirubin</t>
  </si>
  <si>
    <t>Urea</t>
  </si>
  <si>
    <t>BUN → Urea</t>
  </si>
  <si>
    <t>Convert from SI units to Conventional units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</si>
</sst>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5">
    <font>
      <sz val="10"/>
      <name val="Arial"/>
      <family val="2"/>
    </font>
    <font>
      <sz val="20"/>
      <name val="Arial Black"/>
      <family val="2"/>
    </font>
    <font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 vertical="center" wrapText="1"/>
      <protection locked="0"/>
    </xf>
    <xf numFmtId="164" fontId="0" fillId="0" borderId="0" xfId="0" applyAlignment="1" applyProtection="1">
      <alignment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 vertical="center"/>
      <protection locked="0"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0" fillId="0" borderId="1" xfId="0" applyBorder="1" applyAlignment="1" applyProtection="1">
      <alignment horizontal="center" vertical="center"/>
      <protection locked="0"/>
    </xf>
    <xf numFmtId="164" fontId="0" fillId="3" borderId="1" xfId="0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 applyProtection="1">
      <alignment horizontal="center" vertical="center"/>
      <protection locked="0"/>
    </xf>
    <xf numFmtId="164" fontId="0" fillId="0" borderId="1" xfId="0" applyFont="1" applyBorder="1" applyAlignment="1" applyProtection="1">
      <alignment horizontal="left" vertical="center"/>
      <protection locked="0"/>
    </xf>
    <xf numFmtId="164" fontId="0" fillId="2" borderId="1" xfId="0" applyFont="1" applyFill="1" applyBorder="1" applyAlignment="1" applyProtection="1">
      <alignment horizontal="right" vertical="center"/>
      <protection locked="0"/>
    </xf>
    <xf numFmtId="165" fontId="4" fillId="3" borderId="1" xfId="0" applyNumberFormat="1" applyFont="1" applyFill="1" applyBorder="1" applyAlignment="1" applyProtection="1">
      <alignment horizontal="right" vertical="center"/>
      <protection/>
    </xf>
    <xf numFmtId="164" fontId="0" fillId="0" borderId="0" xfId="0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horizontal="left" vertical="center"/>
      <protection locked="0"/>
    </xf>
    <xf numFmtId="164" fontId="0" fillId="0" borderId="0" xfId="0" applyFont="1" applyFill="1" applyBorder="1" applyAlignment="1" applyProtection="1">
      <alignment horizontal="right" vertical="center"/>
      <protection locked="0"/>
    </xf>
    <xf numFmtId="166" fontId="0" fillId="0" borderId="0" xfId="0" applyNumberFormat="1" applyBorder="1" applyAlignment="1" applyProtection="1">
      <alignment horizontal="right" vertical="center"/>
      <protection locked="0"/>
    </xf>
    <xf numFmtId="164" fontId="0" fillId="2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5</xdr:col>
      <xdr:colOff>962025</xdr:colOff>
      <xdr:row>1</xdr:row>
      <xdr:rowOff>266700</xdr:rowOff>
    </xdr:to>
    <xdr:pic>
      <xdr:nvPicPr>
        <xdr:cNvPr id="1" name="REDOX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0"/>
          <a:ext cx="21907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0">
      <selection activeCell="C24" sqref="C24"/>
    </sheetView>
  </sheetViews>
  <sheetFormatPr defaultColWidth="9.140625" defaultRowHeight="12.75"/>
  <cols>
    <col min="1" max="1" width="8.140625" style="1" customWidth="1"/>
    <col min="2" max="2" width="21.28125" style="1" customWidth="1"/>
    <col min="3" max="3" width="14.00390625" style="1" customWidth="1"/>
    <col min="4" max="4" width="11.7109375" style="1" customWidth="1"/>
    <col min="5" max="5" width="13.7109375" style="1" customWidth="1"/>
    <col min="6" max="6" width="14.57421875" style="1" customWidth="1"/>
    <col min="7" max="7" width="8.140625" style="1" customWidth="1"/>
    <col min="8" max="8" width="14.00390625" style="1" customWidth="1"/>
    <col min="9" max="16384" width="9.140625" style="1" customWidth="1"/>
  </cols>
  <sheetData>
    <row r="1" ht="24.75">
      <c r="A1" s="2" t="s">
        <v>0</v>
      </c>
    </row>
    <row r="2" spans="1:9" ht="23.25" customHeight="1">
      <c r="A2" s="3"/>
      <c r="B2" s="3"/>
      <c r="C2" s="3"/>
      <c r="D2" s="3"/>
      <c r="E2" s="4"/>
      <c r="F2" s="4"/>
      <c r="G2" s="4"/>
      <c r="H2" s="5"/>
      <c r="I2" s="3"/>
    </row>
    <row r="3" spans="3:7" ht="29.25" customHeight="1">
      <c r="C3" s="6" t="s">
        <v>1</v>
      </c>
      <c r="D3" s="6"/>
      <c r="E3" s="6"/>
      <c r="F3" s="6"/>
      <c r="G3" s="7"/>
    </row>
    <row r="4" spans="2:9" ht="27" customHeight="1">
      <c r="B4" s="8"/>
      <c r="C4" s="9" t="s">
        <v>2</v>
      </c>
      <c r="D4" s="10"/>
      <c r="E4" s="11" t="s">
        <v>3</v>
      </c>
      <c r="F4" s="10"/>
      <c r="G4" s="12"/>
      <c r="H4" s="8"/>
      <c r="I4" s="8"/>
    </row>
    <row r="5" spans="2:9" ht="18" customHeight="1">
      <c r="B5" s="13" t="s">
        <v>4</v>
      </c>
      <c r="C5" s="14"/>
      <c r="D5" s="13" t="s">
        <v>5</v>
      </c>
      <c r="E5" s="15">
        <f>IF(ISBLANK(C5),"",(C5*1))</f>
      </c>
      <c r="F5" s="13" t="s">
        <v>6</v>
      </c>
      <c r="G5" s="16"/>
      <c r="H5" s="17"/>
      <c r="I5" s="17"/>
    </row>
    <row r="6" spans="2:9" ht="18" customHeight="1">
      <c r="B6" s="13" t="s">
        <v>4</v>
      </c>
      <c r="C6" s="14"/>
      <c r="D6" s="13" t="s">
        <v>7</v>
      </c>
      <c r="E6" s="15">
        <f>IF(ISBLANK(C6),"",(C6*1))</f>
      </c>
      <c r="F6" s="13" t="s">
        <v>6</v>
      </c>
      <c r="G6" s="16"/>
      <c r="H6" s="17"/>
      <c r="I6" s="17"/>
    </row>
    <row r="7" spans="2:9" ht="18" customHeight="1">
      <c r="B7" s="13" t="s">
        <v>8</v>
      </c>
      <c r="C7" s="14"/>
      <c r="D7" s="13" t="s">
        <v>5</v>
      </c>
      <c r="E7" s="15">
        <f>IF(ISBLANK(C7),"",(C7*1))</f>
      </c>
      <c r="F7" s="13" t="s">
        <v>6</v>
      </c>
      <c r="G7" s="16"/>
      <c r="H7" s="17"/>
      <c r="I7" s="17"/>
    </row>
    <row r="8" spans="2:9" ht="18" customHeight="1">
      <c r="B8" s="13" t="s">
        <v>8</v>
      </c>
      <c r="C8" s="14"/>
      <c r="D8" s="13" t="s">
        <v>7</v>
      </c>
      <c r="E8" s="15">
        <f>IF(ISBLANK(C8),"",(C8*1))</f>
      </c>
      <c r="F8" s="13" t="s">
        <v>6</v>
      </c>
      <c r="G8" s="16"/>
      <c r="H8" s="17"/>
      <c r="I8" s="17"/>
    </row>
    <row r="9" spans="2:9" ht="18" customHeight="1">
      <c r="B9" s="13" t="s">
        <v>9</v>
      </c>
      <c r="C9" s="14"/>
      <c r="D9" s="13" t="s">
        <v>10</v>
      </c>
      <c r="E9" s="15">
        <f>IF(ISBLANK(C9),"",(C9*88.4))</f>
      </c>
      <c r="F9" s="13" t="s">
        <v>11</v>
      </c>
      <c r="G9" s="16"/>
      <c r="H9" s="17"/>
      <c r="I9" s="17"/>
    </row>
    <row r="10" spans="2:9" ht="18" customHeight="1">
      <c r="B10" s="13" t="s">
        <v>9</v>
      </c>
      <c r="C10" s="14"/>
      <c r="D10" s="13" t="s">
        <v>12</v>
      </c>
      <c r="E10" s="15">
        <f>IF(ISBLANK(C10),"",(C10*8.84))</f>
      </c>
      <c r="F10" s="13" t="s">
        <v>11</v>
      </c>
      <c r="G10" s="16"/>
      <c r="H10" s="17"/>
      <c r="I10" s="17"/>
    </row>
    <row r="11" spans="2:9" ht="18" customHeight="1">
      <c r="B11" s="13" t="s">
        <v>13</v>
      </c>
      <c r="C11" s="14"/>
      <c r="D11" s="13" t="s">
        <v>14</v>
      </c>
      <c r="E11" s="15">
        <f>IF(ISBLANK(C11),"",(C11*10))</f>
      </c>
      <c r="F11" s="13" t="s">
        <v>15</v>
      </c>
      <c r="G11" s="16"/>
      <c r="H11" s="17"/>
      <c r="I11" s="17"/>
    </row>
    <row r="12" spans="2:9" ht="18" customHeight="1">
      <c r="B12" s="13" t="s">
        <v>16</v>
      </c>
      <c r="C12" s="14"/>
      <c r="D12" s="13" t="s">
        <v>10</v>
      </c>
      <c r="E12" s="15">
        <f>IF(ISBLANK(C12),"",(C12*0.0555))</f>
      </c>
      <c r="F12" s="13" t="s">
        <v>17</v>
      </c>
      <c r="G12" s="16"/>
      <c r="H12" s="17"/>
      <c r="I12" s="17"/>
    </row>
    <row r="13" spans="2:9" ht="18" customHeight="1">
      <c r="B13" s="13" t="s">
        <v>16</v>
      </c>
      <c r="C13" s="14"/>
      <c r="D13" s="13" t="s">
        <v>15</v>
      </c>
      <c r="E13" s="15">
        <f>IF(ISBLANK(C13),"",(C13*5.5))</f>
      </c>
      <c r="F13" s="13" t="s">
        <v>17</v>
      </c>
      <c r="G13" s="16"/>
      <c r="H13" s="17"/>
      <c r="I13" s="17"/>
    </row>
    <row r="14" spans="2:9" ht="18" customHeight="1">
      <c r="B14" s="13" t="s">
        <v>18</v>
      </c>
      <c r="C14" s="14"/>
      <c r="D14" s="13" t="s">
        <v>10</v>
      </c>
      <c r="E14" s="15">
        <f>IF(ISBLANK(C14),"",(C14*17.1))</f>
      </c>
      <c r="F14" s="13" t="s">
        <v>11</v>
      </c>
      <c r="G14" s="16"/>
      <c r="H14" s="17"/>
      <c r="I14" s="17"/>
    </row>
    <row r="15" spans="2:9" ht="18" customHeight="1">
      <c r="B15" s="13" t="s">
        <v>18</v>
      </c>
      <c r="C15" s="14"/>
      <c r="D15" s="13" t="s">
        <v>12</v>
      </c>
      <c r="E15" s="15">
        <f>IF(ISBLANK(C15),"",(C15*1.71))</f>
      </c>
      <c r="F15" s="13" t="s">
        <v>11</v>
      </c>
      <c r="G15" s="16"/>
      <c r="H15" s="17"/>
      <c r="I15" s="17"/>
    </row>
    <row r="16" spans="2:9" ht="18" customHeight="1">
      <c r="B16" s="13" t="s">
        <v>19</v>
      </c>
      <c r="C16" s="14"/>
      <c r="D16" s="13" t="s">
        <v>12</v>
      </c>
      <c r="E16" s="15">
        <f>IF(ISBLANK(C16),"",(C16*0.1665))</f>
      </c>
      <c r="F16" s="13" t="s">
        <v>17</v>
      </c>
      <c r="G16" s="16"/>
      <c r="H16" s="17"/>
      <c r="I16" s="17"/>
    </row>
    <row r="17" spans="2:9" ht="18" customHeight="1">
      <c r="B17" s="13" t="s">
        <v>19</v>
      </c>
      <c r="C17" s="14"/>
      <c r="D17" s="13" t="s">
        <v>15</v>
      </c>
      <c r="E17" s="15">
        <f>IF(ISBLANK(C17),"",(C17*16.65))</f>
      </c>
      <c r="F17" s="13" t="s">
        <v>17</v>
      </c>
      <c r="G17" s="16"/>
      <c r="H17" s="17"/>
      <c r="I17" s="17"/>
    </row>
    <row r="18" spans="2:9" ht="18" customHeight="1">
      <c r="B18" s="13" t="s">
        <v>20</v>
      </c>
      <c r="C18" s="14"/>
      <c r="D18" s="13" t="s">
        <v>10</v>
      </c>
      <c r="E18" s="15">
        <f>IF(ISBLANK(C18),"",(C18*0.357))</f>
      </c>
      <c r="F18" s="13" t="s">
        <v>17</v>
      </c>
      <c r="G18" s="16"/>
      <c r="H18" s="17"/>
      <c r="I18" s="17"/>
    </row>
    <row r="19" spans="2:9" ht="18" customHeight="1">
      <c r="B19" s="13" t="s">
        <v>20</v>
      </c>
      <c r="C19" s="14"/>
      <c r="D19" s="13" t="s">
        <v>15</v>
      </c>
      <c r="E19" s="15">
        <f>IF(ISBLANK(C19),"",(C19*35.7))</f>
      </c>
      <c r="F19" s="13" t="s">
        <v>17</v>
      </c>
      <c r="G19" s="16"/>
      <c r="H19" s="17"/>
      <c r="I19" s="17"/>
    </row>
    <row r="20" spans="2:9" ht="12.75">
      <c r="B20" s="17"/>
      <c r="C20" s="18"/>
      <c r="D20" s="17"/>
      <c r="E20" s="19"/>
      <c r="F20" s="17"/>
      <c r="G20" s="16"/>
      <c r="H20" s="17"/>
      <c r="I20" s="17"/>
    </row>
    <row r="21" ht="12.75">
      <c r="G21" s="7"/>
    </row>
    <row r="22" spans="3:7" ht="29.25" customHeight="1">
      <c r="C22" s="6" t="s">
        <v>21</v>
      </c>
      <c r="D22" s="6"/>
      <c r="E22" s="6"/>
      <c r="F22" s="6"/>
      <c r="G22" s="7"/>
    </row>
    <row r="23" spans="3:8" ht="27" customHeight="1">
      <c r="C23" s="20" t="s">
        <v>2</v>
      </c>
      <c r="D23" s="10"/>
      <c r="E23" s="11" t="s">
        <v>3</v>
      </c>
      <c r="F23" s="10"/>
      <c r="G23" s="7"/>
      <c r="H23" s="17"/>
    </row>
    <row r="24" spans="2:9" ht="18" customHeight="1">
      <c r="B24" s="13" t="s">
        <v>4</v>
      </c>
      <c r="C24" s="14"/>
      <c r="D24" s="13" t="s">
        <v>6</v>
      </c>
      <c r="E24" s="15">
        <f>IF(ISBLANK(C24),"",(C24*1))</f>
      </c>
      <c r="F24" s="13" t="s">
        <v>5</v>
      </c>
      <c r="G24" s="16"/>
      <c r="H24" s="17"/>
      <c r="I24" s="17"/>
    </row>
    <row r="25" spans="2:9" ht="18" customHeight="1">
      <c r="B25" s="13" t="s">
        <v>4</v>
      </c>
      <c r="C25" s="14"/>
      <c r="D25" s="13" t="s">
        <v>6</v>
      </c>
      <c r="E25" s="15">
        <f>IF(ISBLANK(C25),"",(C25*1))</f>
      </c>
      <c r="F25" s="13" t="s">
        <v>7</v>
      </c>
      <c r="G25" s="16"/>
      <c r="H25" s="17"/>
      <c r="I25" s="17"/>
    </row>
    <row r="26" spans="2:9" ht="18" customHeight="1">
      <c r="B26" s="13" t="s">
        <v>8</v>
      </c>
      <c r="C26" s="14"/>
      <c r="D26" s="13" t="s">
        <v>6</v>
      </c>
      <c r="E26" s="15">
        <f>IF(ISBLANK(C26),"",(C26*1))</f>
      </c>
      <c r="F26" s="13" t="s">
        <v>5</v>
      </c>
      <c r="G26" s="16"/>
      <c r="H26" s="17"/>
      <c r="I26" s="17"/>
    </row>
    <row r="27" spans="2:9" ht="18" customHeight="1">
      <c r="B27" s="13" t="s">
        <v>8</v>
      </c>
      <c r="C27" s="14"/>
      <c r="D27" s="13" t="s">
        <v>6</v>
      </c>
      <c r="E27" s="15">
        <f>IF(ISBLANK(C27),"",(C27*1))</f>
      </c>
      <c r="F27" s="13" t="s">
        <v>7</v>
      </c>
      <c r="G27" s="16"/>
      <c r="H27" s="17"/>
      <c r="I27" s="17"/>
    </row>
    <row r="28" spans="2:9" ht="18" customHeight="1">
      <c r="B28" s="13" t="s">
        <v>9</v>
      </c>
      <c r="C28" s="14"/>
      <c r="D28" s="13" t="s">
        <v>11</v>
      </c>
      <c r="E28" s="15">
        <f>IF(ISBLANK(C28),"",(C28/88.4))</f>
      </c>
      <c r="F28" s="13" t="s">
        <v>10</v>
      </c>
      <c r="G28" s="16"/>
      <c r="H28" s="17"/>
      <c r="I28" s="17"/>
    </row>
    <row r="29" spans="2:9" ht="18" customHeight="1">
      <c r="B29" s="13" t="s">
        <v>9</v>
      </c>
      <c r="C29" s="14"/>
      <c r="D29" s="13" t="s">
        <v>11</v>
      </c>
      <c r="E29" s="15">
        <f>IF(ISBLANK(C29),"",(C29/8.84))</f>
      </c>
      <c r="F29" s="13" t="s">
        <v>12</v>
      </c>
      <c r="G29" s="16"/>
      <c r="H29" s="17"/>
      <c r="I29" s="17"/>
    </row>
    <row r="30" spans="2:9" ht="18" customHeight="1">
      <c r="B30" s="13" t="s">
        <v>13</v>
      </c>
      <c r="C30" s="14"/>
      <c r="D30" s="13" t="s">
        <v>15</v>
      </c>
      <c r="E30" s="15">
        <f>IF(ISBLANK(C30),"",(C30/10))</f>
      </c>
      <c r="F30" s="13" t="s">
        <v>14</v>
      </c>
      <c r="G30" s="16"/>
      <c r="H30" s="17"/>
      <c r="I30" s="17"/>
    </row>
    <row r="31" spans="2:9" ht="18" customHeight="1">
      <c r="B31" s="13" t="s">
        <v>16</v>
      </c>
      <c r="C31" s="14"/>
      <c r="D31" s="13" t="s">
        <v>17</v>
      </c>
      <c r="E31" s="15">
        <f>IF(ISBLANK(C31),"",(C31/0.0555))</f>
      </c>
      <c r="F31" s="13" t="s">
        <v>10</v>
      </c>
      <c r="G31" s="16"/>
      <c r="H31" s="17"/>
      <c r="I31" s="17"/>
    </row>
    <row r="32" spans="2:9" ht="18" customHeight="1">
      <c r="B32" s="13" t="s">
        <v>16</v>
      </c>
      <c r="C32" s="14"/>
      <c r="D32" s="13" t="s">
        <v>17</v>
      </c>
      <c r="E32" s="15">
        <f>IF(ISBLANK(C32),"",(C32/5.5))</f>
      </c>
      <c r="F32" s="13" t="s">
        <v>15</v>
      </c>
      <c r="G32" s="16"/>
      <c r="H32" s="17"/>
      <c r="I32" s="17"/>
    </row>
    <row r="33" spans="2:9" ht="18" customHeight="1">
      <c r="B33" s="13" t="s">
        <v>18</v>
      </c>
      <c r="C33" s="14"/>
      <c r="D33" s="13" t="s">
        <v>11</v>
      </c>
      <c r="E33" s="15">
        <f>IF(ISBLANK(C33),"",(C33/17.1))</f>
      </c>
      <c r="F33" s="13" t="s">
        <v>10</v>
      </c>
      <c r="G33" s="16"/>
      <c r="H33" s="17"/>
      <c r="I33" s="17"/>
    </row>
    <row r="34" spans="2:9" ht="18" customHeight="1">
      <c r="B34" s="13" t="s">
        <v>18</v>
      </c>
      <c r="C34" s="14"/>
      <c r="D34" s="13" t="s">
        <v>11</v>
      </c>
      <c r="E34" s="15">
        <f>IF(ISBLANK(C34),"",(C34/1.71))</f>
      </c>
      <c r="F34" s="13" t="s">
        <v>12</v>
      </c>
      <c r="G34" s="16"/>
      <c r="H34" s="17"/>
      <c r="I34" s="17"/>
    </row>
    <row r="35" spans="2:9" ht="18" customHeight="1">
      <c r="B35" s="13" t="s">
        <v>19</v>
      </c>
      <c r="C35" s="14"/>
      <c r="D35" s="13" t="s">
        <v>17</v>
      </c>
      <c r="E35" s="15">
        <f>IF(ISBLANK(C35),"",(C35/0.1665))</f>
      </c>
      <c r="F35" s="13" t="s">
        <v>12</v>
      </c>
      <c r="G35" s="16"/>
      <c r="H35" s="17"/>
      <c r="I35" s="17"/>
    </row>
    <row r="36" spans="2:9" ht="18" customHeight="1">
      <c r="B36" s="13" t="s">
        <v>19</v>
      </c>
      <c r="C36" s="14"/>
      <c r="D36" s="13" t="s">
        <v>17</v>
      </c>
      <c r="E36" s="15">
        <f>IF(ISBLANK(C36),"",(C36/16.65))</f>
      </c>
      <c r="F36" s="13" t="s">
        <v>15</v>
      </c>
      <c r="G36" s="16"/>
      <c r="H36" s="17"/>
      <c r="I36" s="17"/>
    </row>
    <row r="37" spans="2:9" ht="18" customHeight="1">
      <c r="B37" s="13" t="s">
        <v>20</v>
      </c>
      <c r="C37" s="14"/>
      <c r="D37" s="13" t="s">
        <v>17</v>
      </c>
      <c r="E37" s="15">
        <f>IF(ISBLANK(C37),"",(C37/0.357))</f>
      </c>
      <c r="F37" s="13" t="s">
        <v>10</v>
      </c>
      <c r="G37" s="16"/>
      <c r="H37" s="17"/>
      <c r="I37" s="17"/>
    </row>
    <row r="38" spans="2:9" ht="18" customHeight="1">
      <c r="B38" s="13" t="s">
        <v>20</v>
      </c>
      <c r="C38" s="14"/>
      <c r="D38" s="13" t="s">
        <v>17</v>
      </c>
      <c r="E38" s="15">
        <f>IF(ISBLANK(C38),"",(C38/35.7))</f>
      </c>
      <c r="F38" s="13" t="s">
        <v>15</v>
      </c>
      <c r="G38" s="16"/>
      <c r="H38" s="17"/>
      <c r="I38" s="17"/>
    </row>
    <row r="41" spans="2:6" ht="15">
      <c r="B41" s="21"/>
      <c r="C41" s="21"/>
      <c r="D41" s="21"/>
      <c r="E41" s="21"/>
      <c r="F41" s="21"/>
    </row>
  </sheetData>
  <sheetProtection sheet="1" objects="1" scenarios="1"/>
  <mergeCells count="5">
    <mergeCell ref="A2:D2"/>
    <mergeCell ref="E2:G2"/>
    <mergeCell ref="C3:F3"/>
    <mergeCell ref="C22:F22"/>
    <mergeCell ref="B41:F41"/>
  </mergeCells>
  <printOptions/>
  <pageMargins left="0.7479166666666667" right="0.7479166666666667" top="0.9840277777777777" bottom="0.9840277777777777" header="0.5118055555555555" footer="0.5"/>
  <pageSetup horizontalDpi="300" verticalDpi="300" orientation="portrait"/>
  <headerFooter alignWithMargins="0">
    <oddFooter>&amp;L&amp;8Version:  17-Apr-09
Replaces version: 18-Aug-08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overvelj</dc:creator>
  <cp:keywords/>
  <dc:description/>
  <cp:lastModifiedBy/>
  <cp:lastPrinted>2009-04-17T13:38:53Z</cp:lastPrinted>
  <dcterms:created xsi:type="dcterms:W3CDTF">2008-08-18T16:31:59Z</dcterms:created>
  <dcterms:modified xsi:type="dcterms:W3CDTF">2009-04-23T13:58:39Z</dcterms:modified>
  <cp:category/>
  <cp:version/>
  <cp:contentType/>
  <cp:contentStatus/>
  <cp:revision>1</cp:revision>
</cp:coreProperties>
</file>